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285" yWindow="-15" windowWidth="9720" windowHeight="6225"/>
  </bookViews>
  <sheets>
    <sheet name="312-04" sheetId="5" r:id="rId1"/>
  </sheets>
  <definedNames>
    <definedName name="_xlnm.Print_Area" localSheetId="0">'312-04'!$A$1:$G$43</definedName>
  </definedNames>
  <calcPr calcId="152511"/>
</workbook>
</file>

<file path=xl/calcChain.xml><?xml version="1.0" encoding="utf-8"?>
<calcChain xmlns="http://schemas.openxmlformats.org/spreadsheetml/2006/main">
  <c r="G7" i="5" l="1"/>
  <c r="G6" i="5"/>
  <c r="F7" i="5"/>
  <c r="F6" i="5"/>
  <c r="C6" i="5"/>
  <c r="G11" i="5"/>
  <c r="G5" i="5" l="1"/>
  <c r="E6" i="5"/>
  <c r="E7" i="5"/>
  <c r="F5" i="5"/>
  <c r="B16" i="5"/>
  <c r="B14" i="5"/>
  <c r="B40" i="5"/>
  <c r="B39" i="5"/>
  <c r="B37" i="5"/>
  <c r="B36" i="5"/>
  <c r="B34" i="5"/>
  <c r="B33" i="5"/>
  <c r="B31" i="5"/>
  <c r="B30" i="5"/>
  <c r="B28" i="5"/>
  <c r="B27" i="5"/>
  <c r="B25" i="5"/>
  <c r="B24" i="5"/>
  <c r="B22" i="5"/>
  <c r="B21" i="5"/>
  <c r="B19" i="5"/>
  <c r="B18" i="5"/>
  <c r="B15" i="5"/>
  <c r="B13" i="5"/>
  <c r="B12" i="5"/>
  <c r="B10" i="5"/>
  <c r="B9" i="5"/>
  <c r="E5" i="5" l="1"/>
  <c r="B6" i="5"/>
  <c r="E40" i="5"/>
  <c r="E39" i="5"/>
  <c r="E37" i="5"/>
  <c r="E36" i="5"/>
  <c r="E34" i="5"/>
  <c r="E33" i="5"/>
  <c r="E31" i="5"/>
  <c r="E30" i="5"/>
  <c r="E28" i="5"/>
  <c r="E27" i="5"/>
  <c r="E25" i="5"/>
  <c r="E24" i="5"/>
  <c r="E22" i="5"/>
  <c r="E21" i="5"/>
  <c r="E19" i="5"/>
  <c r="E18" i="5"/>
  <c r="E16" i="5"/>
  <c r="E15" i="5"/>
  <c r="E13" i="5"/>
  <c r="E12" i="5"/>
  <c r="E10" i="5"/>
  <c r="E9" i="5"/>
  <c r="D7" i="5" l="1"/>
  <c r="D5" i="5" s="1"/>
  <c r="C38" i="5"/>
  <c r="D38" i="5"/>
  <c r="E38" i="5"/>
  <c r="F38" i="5"/>
  <c r="G38" i="5"/>
  <c r="C35" i="5"/>
  <c r="D35" i="5"/>
  <c r="E35" i="5"/>
  <c r="F35" i="5"/>
  <c r="G35" i="5"/>
  <c r="C32" i="5"/>
  <c r="D32" i="5"/>
  <c r="E32" i="5"/>
  <c r="F32" i="5"/>
  <c r="G32" i="5"/>
  <c r="C29" i="5"/>
  <c r="D29" i="5"/>
  <c r="E29" i="5"/>
  <c r="F29" i="5"/>
  <c r="G29" i="5"/>
  <c r="C26" i="5"/>
  <c r="D26" i="5"/>
  <c r="E26" i="5"/>
  <c r="F26" i="5"/>
  <c r="G26" i="5"/>
  <c r="C23" i="5"/>
  <c r="D23" i="5"/>
  <c r="E23" i="5"/>
  <c r="F23" i="5"/>
  <c r="G23" i="5"/>
  <c r="C20" i="5"/>
  <c r="D20" i="5"/>
  <c r="E20" i="5"/>
  <c r="F20" i="5"/>
  <c r="G20" i="5"/>
  <c r="C17" i="5"/>
  <c r="D17" i="5"/>
  <c r="E17" i="5"/>
  <c r="F17" i="5"/>
  <c r="G17" i="5"/>
  <c r="B20" i="5"/>
  <c r="B38" i="5"/>
  <c r="B35" i="5"/>
  <c r="B32" i="5"/>
  <c r="B29" i="5"/>
  <c r="B26" i="5"/>
  <c r="B23" i="5"/>
  <c r="B17" i="5"/>
  <c r="C14" i="5"/>
  <c r="D14" i="5"/>
  <c r="E14" i="5"/>
  <c r="F14" i="5"/>
  <c r="G14" i="5"/>
  <c r="C11" i="5"/>
  <c r="D11" i="5"/>
  <c r="E11" i="5"/>
  <c r="F11" i="5"/>
  <c r="B11" i="5"/>
  <c r="C8" i="5"/>
  <c r="D8" i="5"/>
  <c r="E8" i="5"/>
  <c r="F8" i="5"/>
  <c r="G8" i="5"/>
  <c r="B8" i="5"/>
  <c r="D6" i="5"/>
  <c r="C7" i="5"/>
  <c r="B7" i="5"/>
  <c r="B5" i="5" l="1"/>
  <c r="C5" i="5"/>
</calcChain>
</file>

<file path=xl/sharedStrings.xml><?xml version="1.0" encoding="utf-8"?>
<sst xmlns="http://schemas.openxmlformats.org/spreadsheetml/2006/main" count="52" uniqueCount="26">
  <si>
    <t>Total</t>
  </si>
  <si>
    <t>Primera siembra</t>
  </si>
  <si>
    <t>Segunda siembra</t>
  </si>
  <si>
    <t>Arroz</t>
  </si>
  <si>
    <t>Cosecha (quintales en cáscara)</t>
  </si>
  <si>
    <t>NOTA: Las fincas grandes incluyen los productores grandes, empresas y organizaciones comunales.</t>
  </si>
  <si>
    <t>-   Cantidad nula o cero.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</si>
  <si>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</si>
  <si>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</si>
  <si>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</si>
  <si>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</si>
  <si>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</si>
  <si>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</si>
  <si>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</si>
  <si>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</si>
  <si>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</si>
  <si>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</si>
  <si>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</si>
  <si>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</si>
  <si>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</si>
  <si>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</si>
  <si>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Superficie sembrada (en hectáreas)</t>
  </si>
  <si>
    <t>0  Cuando la cantidad es menor a la mitad de la unidad o fracción decimal adoptada, para la expresión del dato.</t>
  </si>
  <si>
    <t>-</t>
  </si>
  <si>
    <t>Provincia, comarca indígena 
y tipo de finca</t>
  </si>
  <si>
    <t>Cuadro 4. SUPERFICIE SEMBRADA Y COSECHA DE ARROZ EN LA REPÚBLICA, POR PERÍODO DE SIEMBRA, SEGÚN PROVINCIA, COMARCA INDÍGENA Y TIPO DE FINCA: AÑO AGRÍCOLA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</si>
</sst>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ourier"/>
      <family val="3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Fill="1" applyProtection="1"/>
    <xf numFmtId="0" fontId="2" fillId="0" borderId="4" xfId="0" applyFont="1" applyBorder="1" applyAlignment="1" applyProtection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3" fontId="2" fillId="0" borderId="6" xfId="0" applyNumberFormat="1" applyFont="1" applyFill="1" applyBorder="1" applyAlignment="1">
      <alignment vertical="center"/>
    </xf>
    <xf numFmtId="0" fontId="6" fillId="2" borderId="10" xfId="0" applyFont="1" applyFill="1" applyBorder="1" applyAlignment="1" applyProtection="1">
      <alignment horizontal="centerContinuous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3" fontId="5" fillId="0" borderId="9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0" fontId="2" fillId="0" borderId="13" xfId="0" applyFont="1" applyFill="1" applyBorder="1" applyProtection="1"/>
    <xf numFmtId="0" fontId="6" fillId="2" borderId="0" xfId="0" applyFont="1" applyFill="1" applyBorder="1" applyAlignment="1" applyProtection="1">
      <alignment horizontal="centerContinuous" vertical="center" wrapText="1"/>
    </xf>
    <xf numFmtId="0" fontId="6" fillId="2" borderId="8" xfId="0" applyFont="1" applyFill="1" applyBorder="1" applyAlignment="1" applyProtection="1">
      <alignment horizontal="centerContinuous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/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6" fillId="2" borderId="15" xfId="0" applyFont="1" applyFill="1" applyBorder="1" applyAlignment="1" applyProtection="1">
      <alignment horizontal="centerContinuous" vertical="center" wrapText="1"/>
    </xf>
    <xf numFmtId="0" fontId="6" fillId="2" borderId="14" xfId="0" applyFont="1" applyFill="1" applyBorder="1" applyAlignment="1" applyProtection="1">
      <alignment horizontal="centerContinuous" vertical="center" wrapText="1"/>
    </xf>
    <xf numFmtId="0" fontId="7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3"/>
  <sheetViews>
    <sheetView showGridLines="0" tabSelected="1" zoomScale="106" zoomScaleNormal="106" workbookViewId="0">
      <selection activeCell="A2" sqref="A2:A4"/>
    </sheetView>
  </sheetViews>
  <sheetFormatPr baseColWidth="10" defaultColWidth="9.77734375" defaultRowHeight="12.75" x14ac:dyDescent="0.2"/>
  <cols>
    <col min="1" max="1" width="20.77734375" style="1" customWidth="1"/>
    <col min="2" max="7" width="10.77734375" style="1" customWidth="1"/>
    <col min="8" max="8" width="9.77734375" style="23"/>
    <col min="9" max="16384" width="9.77734375" style="1"/>
  </cols>
  <sheetData>
    <row r="1" spans="1:14" ht="60" customHeight="1" x14ac:dyDescent="0.2">
      <c r="A1" s="39" t="s">
        <v>25</v>
      </c>
      <c r="B1" s="39"/>
      <c r="C1" s="39"/>
      <c r="D1" s="39"/>
      <c r="E1" s="39"/>
      <c r="F1" s="39"/>
      <c r="G1" s="39"/>
    </row>
    <row r="2" spans="1:14" ht="24.95" customHeight="1" x14ac:dyDescent="0.2">
      <c r="A2" s="36" t="s">
        <v>24</v>
      </c>
      <c r="B2" s="18" t="s">
        <v>3</v>
      </c>
      <c r="C2" s="32"/>
      <c r="D2" s="32"/>
      <c r="E2" s="32"/>
      <c r="F2" s="32"/>
      <c r="G2" s="33"/>
      <c r="H2" s="17"/>
    </row>
    <row r="3" spans="1:14" ht="24.95" customHeight="1" x14ac:dyDescent="0.2">
      <c r="A3" s="37"/>
      <c r="B3" s="19" t="s">
        <v>21</v>
      </c>
      <c r="C3" s="19"/>
      <c r="D3" s="19"/>
      <c r="E3" s="13" t="s">
        <v>4</v>
      </c>
      <c r="F3" s="19"/>
      <c r="G3" s="33"/>
    </row>
    <row r="4" spans="1:14" ht="35.1" customHeight="1" x14ac:dyDescent="0.2">
      <c r="A4" s="38"/>
      <c r="B4" s="14" t="s">
        <v>0</v>
      </c>
      <c r="C4" s="21" t="s">
        <v>1</v>
      </c>
      <c r="D4" s="20" t="s">
        <v>2</v>
      </c>
      <c r="E4" s="14" t="s">
        <v>0</v>
      </c>
      <c r="F4" s="25" t="s">
        <v>1</v>
      </c>
      <c r="G4" s="21" t="s">
        <v>2</v>
      </c>
    </row>
    <row r="5" spans="1:14" s="28" customFormat="1" ht="24" customHeight="1" x14ac:dyDescent="0.2">
      <c r="A5" s="22" t="s">
        <v>7</v>
      </c>
      <c r="B5" s="15">
        <f>SUM(B6:B7)</f>
        <v>101450</v>
      </c>
      <c r="C5" s="15">
        <f t="shared" ref="C5:F5" si="0">SUM(C6:C7)</f>
        <v>88290</v>
      </c>
      <c r="D5" s="15">
        <f>SUM(D6:D7)</f>
        <v>13160</v>
      </c>
      <c r="E5" s="15">
        <f t="shared" si="0"/>
        <v>7890900</v>
      </c>
      <c r="F5" s="15">
        <f t="shared" si="0"/>
        <v>6905900</v>
      </c>
      <c r="G5" s="16">
        <f>SUM(G6:G7)</f>
        <v>985000</v>
      </c>
      <c r="H5" s="26"/>
      <c r="I5" s="27"/>
    </row>
    <row r="6" spans="1:14" s="28" customFormat="1" ht="18" customHeight="1" x14ac:dyDescent="0.2">
      <c r="A6" s="2" t="s">
        <v>8</v>
      </c>
      <c r="B6" s="3">
        <f>SUM(B9+B12+B15+B18+B21+B24+B27+B30+B33+B36+B39)</f>
        <v>29560</v>
      </c>
      <c r="C6" s="3">
        <f>SUM(C9+C12+C15+C18+C21+C24+C27+C30+C33+C36+C39)</f>
        <v>26200</v>
      </c>
      <c r="D6" s="3">
        <f t="shared" ref="D6" si="1">SUM(D9+D12+D15+D18+D21+D24+D27+D30+D33+D36+D39)</f>
        <v>3360</v>
      </c>
      <c r="E6" s="3">
        <f>SUM(F6:G6)</f>
        <v>798300</v>
      </c>
      <c r="F6" s="3">
        <f>SUM(F9+F12+F15+F18+F21+F24+F27+F30+F33+F36+F39)</f>
        <v>688700</v>
      </c>
      <c r="G6" s="4">
        <f>SUM(G9+G12+G15+G18+G21+G24+G27+G30+G33+G36+G39)</f>
        <v>109600</v>
      </c>
      <c r="H6" s="26"/>
    </row>
    <row r="7" spans="1:14" s="28" customFormat="1" ht="18" customHeight="1" x14ac:dyDescent="0.2">
      <c r="A7" s="2" t="s">
        <v>9</v>
      </c>
      <c r="B7" s="3">
        <f>SUM(B10+B13+B16+B19+B22+B25+B28+B31+B34+B37+B40)</f>
        <v>71890</v>
      </c>
      <c r="C7" s="3">
        <f>SUM(C10+C13+C16+C19+C22+C25+C28+C31+C34+C37+C40)</f>
        <v>62090</v>
      </c>
      <c r="D7" s="3">
        <f>SUM(D10+D13+D19+D22+D25+D28+D31+D34+D37+D40)</f>
        <v>9800</v>
      </c>
      <c r="E7" s="3">
        <f>SUM(F7:G7)</f>
        <v>7092600</v>
      </c>
      <c r="F7" s="3">
        <f>SUM(F10+F13+F16+F19+F22+F25+F28+F31+F34+F37+F40)</f>
        <v>6217200</v>
      </c>
      <c r="G7" s="4">
        <f>SUM(G10+G13+G19+G22+G25+G28+G31+G34+G37+G40)</f>
        <v>875400</v>
      </c>
      <c r="H7" s="26"/>
    </row>
    <row r="8" spans="1:14" s="28" customFormat="1" ht="24" customHeight="1" x14ac:dyDescent="0.2">
      <c r="A8" s="34" t="s">
        <v>10</v>
      </c>
      <c r="B8" s="5">
        <f>SUM(B9:B10)</f>
        <v>590</v>
      </c>
      <c r="C8" s="5">
        <f t="shared" ref="C8:G8" si="2">SUM(C9:C10)</f>
        <v>560</v>
      </c>
      <c r="D8" s="5">
        <f t="shared" si="2"/>
        <v>30</v>
      </c>
      <c r="E8" s="5">
        <f t="shared" si="2"/>
        <v>9300</v>
      </c>
      <c r="F8" s="5">
        <f t="shared" si="2"/>
        <v>8900</v>
      </c>
      <c r="G8" s="6">
        <f t="shared" si="2"/>
        <v>400</v>
      </c>
      <c r="H8" s="26"/>
    </row>
    <row r="9" spans="1:14" s="28" customFormat="1" ht="18" customHeight="1" x14ac:dyDescent="0.2">
      <c r="A9" s="2" t="s">
        <v>8</v>
      </c>
      <c r="B9" s="3">
        <f>SUM(C9+D9)</f>
        <v>560</v>
      </c>
      <c r="C9" s="3">
        <v>540</v>
      </c>
      <c r="D9" s="3">
        <v>20</v>
      </c>
      <c r="E9" s="3">
        <f>SUM(F9:G9)</f>
        <v>8700</v>
      </c>
      <c r="F9" s="3">
        <v>8400</v>
      </c>
      <c r="G9" s="4">
        <v>300</v>
      </c>
      <c r="H9" s="26"/>
    </row>
    <row r="10" spans="1:14" s="28" customFormat="1" ht="18" customHeight="1" x14ac:dyDescent="0.2">
      <c r="A10" s="2" t="s">
        <v>9</v>
      </c>
      <c r="B10" s="3">
        <f>SUM(C10+D10)</f>
        <v>30</v>
      </c>
      <c r="C10" s="3">
        <v>20</v>
      </c>
      <c r="D10" s="3">
        <v>10</v>
      </c>
      <c r="E10" s="3">
        <f>SUM(F10:G10)</f>
        <v>600</v>
      </c>
      <c r="F10" s="3">
        <v>500</v>
      </c>
      <c r="G10" s="10">
        <v>100</v>
      </c>
      <c r="H10" s="26"/>
    </row>
    <row r="11" spans="1:14" s="28" customFormat="1" ht="24" customHeight="1" x14ac:dyDescent="0.2">
      <c r="A11" s="34" t="s">
        <v>11</v>
      </c>
      <c r="B11" s="5">
        <f>SUM(B12:B13)</f>
        <v>17430</v>
      </c>
      <c r="C11" s="5">
        <f t="shared" ref="C11:F11" si="3">SUM(C12:C13)</f>
        <v>16510</v>
      </c>
      <c r="D11" s="5">
        <f t="shared" si="3"/>
        <v>920</v>
      </c>
      <c r="E11" s="5">
        <f t="shared" si="3"/>
        <v>1328800</v>
      </c>
      <c r="F11" s="5">
        <f t="shared" si="3"/>
        <v>1258700</v>
      </c>
      <c r="G11" s="6">
        <f>SUM(G12:G13)</f>
        <v>70100</v>
      </c>
      <c r="H11" s="26"/>
    </row>
    <row r="12" spans="1:14" s="28" customFormat="1" ht="18" customHeight="1" x14ac:dyDescent="0.2">
      <c r="A12" s="2" t="s">
        <v>8</v>
      </c>
      <c r="B12" s="3">
        <f>SUM(C12+D12)</f>
        <v>5950</v>
      </c>
      <c r="C12" s="3">
        <v>5360</v>
      </c>
      <c r="D12" s="3">
        <v>590</v>
      </c>
      <c r="E12" s="3">
        <f>SUM(F12:G12)</f>
        <v>158600</v>
      </c>
      <c r="F12" s="3">
        <v>124100</v>
      </c>
      <c r="G12" s="4">
        <v>34500</v>
      </c>
      <c r="H12" s="26"/>
    </row>
    <row r="13" spans="1:14" s="28" customFormat="1" ht="18" customHeight="1" x14ac:dyDescent="0.2">
      <c r="A13" s="2" t="s">
        <v>9</v>
      </c>
      <c r="B13" s="3">
        <f>SUM(C13+D13)</f>
        <v>11480</v>
      </c>
      <c r="C13" s="3">
        <v>11150</v>
      </c>
      <c r="D13" s="3">
        <v>330</v>
      </c>
      <c r="E13" s="3">
        <f>SUM(F13:G13)</f>
        <v>1170200</v>
      </c>
      <c r="F13" s="3">
        <v>1134600</v>
      </c>
      <c r="G13" s="4">
        <v>35600</v>
      </c>
      <c r="H13" s="26"/>
    </row>
    <row r="14" spans="1:14" s="28" customFormat="1" ht="24" customHeight="1" x14ac:dyDescent="0.2">
      <c r="A14" s="34" t="s">
        <v>12</v>
      </c>
      <c r="B14" s="5">
        <f>SUM(B15:B16)</f>
        <v>720</v>
      </c>
      <c r="C14" s="5">
        <f t="shared" ref="C14:G14" si="4">SUM(C15:C16)</f>
        <v>710</v>
      </c>
      <c r="D14" s="5">
        <f t="shared" si="4"/>
        <v>10</v>
      </c>
      <c r="E14" s="5">
        <f t="shared" si="4"/>
        <v>10300</v>
      </c>
      <c r="F14" s="5">
        <f t="shared" si="4"/>
        <v>10100</v>
      </c>
      <c r="G14" s="6">
        <f t="shared" si="4"/>
        <v>200</v>
      </c>
      <c r="H14" s="26"/>
      <c r="N14" s="29"/>
    </row>
    <row r="15" spans="1:14" s="28" customFormat="1" ht="18" customHeight="1" x14ac:dyDescent="0.2">
      <c r="A15" s="2" t="s">
        <v>8</v>
      </c>
      <c r="B15" s="3">
        <f>SUM(C15+D15)</f>
        <v>580</v>
      </c>
      <c r="C15" s="3">
        <v>570</v>
      </c>
      <c r="D15" s="8">
        <v>10</v>
      </c>
      <c r="E15" s="3">
        <f>SUM(F15:G15)</f>
        <v>7000</v>
      </c>
      <c r="F15" s="3">
        <v>6800</v>
      </c>
      <c r="G15" s="8">
        <v>200</v>
      </c>
      <c r="H15" s="26"/>
    </row>
    <row r="16" spans="1:14" s="28" customFormat="1" ht="18" customHeight="1" x14ac:dyDescent="0.2">
      <c r="A16" s="2" t="s">
        <v>9</v>
      </c>
      <c r="B16" s="3">
        <f>SUM(C16)</f>
        <v>140</v>
      </c>
      <c r="C16" s="3">
        <v>140</v>
      </c>
      <c r="D16" s="10" t="s">
        <v>23</v>
      </c>
      <c r="E16" s="3">
        <f>SUM(F16:G16)</f>
        <v>3300</v>
      </c>
      <c r="F16" s="3">
        <v>3300</v>
      </c>
      <c r="G16" s="10" t="s">
        <v>23</v>
      </c>
      <c r="H16" s="26"/>
    </row>
    <row r="17" spans="1:8" s="28" customFormat="1" ht="24" customHeight="1" x14ac:dyDescent="0.2">
      <c r="A17" s="34" t="s">
        <v>13</v>
      </c>
      <c r="B17" s="5">
        <f>SUM(B18:B19)</f>
        <v>24610</v>
      </c>
      <c r="C17" s="5">
        <f t="shared" ref="C17:G17" si="5">SUM(C18:C19)</f>
        <v>21300</v>
      </c>
      <c r="D17" s="5">
        <f t="shared" si="5"/>
        <v>3310</v>
      </c>
      <c r="E17" s="5">
        <f t="shared" si="5"/>
        <v>2264100</v>
      </c>
      <c r="F17" s="5">
        <f t="shared" si="5"/>
        <v>1996800</v>
      </c>
      <c r="G17" s="6">
        <f t="shared" si="5"/>
        <v>267300</v>
      </c>
      <c r="H17" s="26"/>
    </row>
    <row r="18" spans="1:8" s="28" customFormat="1" ht="18" customHeight="1" x14ac:dyDescent="0.2">
      <c r="A18" s="2" t="s">
        <v>8</v>
      </c>
      <c r="B18" s="3">
        <f>SUM(C18+D18)</f>
        <v>4900</v>
      </c>
      <c r="C18" s="3">
        <v>4820</v>
      </c>
      <c r="D18" s="3">
        <v>80</v>
      </c>
      <c r="E18" s="3">
        <f>SUM(F18:G18)</f>
        <v>260800</v>
      </c>
      <c r="F18" s="3">
        <v>254900</v>
      </c>
      <c r="G18" s="4">
        <v>5900</v>
      </c>
      <c r="H18" s="26"/>
    </row>
    <row r="19" spans="1:8" s="28" customFormat="1" ht="18" customHeight="1" x14ac:dyDescent="0.2">
      <c r="A19" s="2" t="s">
        <v>9</v>
      </c>
      <c r="B19" s="3">
        <f>SUM(C19+D19)</f>
        <v>19710</v>
      </c>
      <c r="C19" s="3">
        <v>16480</v>
      </c>
      <c r="D19" s="3">
        <v>3230</v>
      </c>
      <c r="E19" s="3">
        <f>SUM(F19:G19)</f>
        <v>2003300</v>
      </c>
      <c r="F19" s="3">
        <v>1741900</v>
      </c>
      <c r="G19" s="4">
        <v>261400</v>
      </c>
      <c r="H19" s="26"/>
    </row>
    <row r="20" spans="1:8" s="28" customFormat="1" ht="24" customHeight="1" x14ac:dyDescent="0.2">
      <c r="A20" s="34" t="s">
        <v>14</v>
      </c>
      <c r="B20" s="5">
        <f>SUM(B21:B22)</f>
        <v>9300</v>
      </c>
      <c r="C20" s="5">
        <f t="shared" ref="C20:G20" si="6">SUM(C21:C22)</f>
        <v>6430</v>
      </c>
      <c r="D20" s="5">
        <f t="shared" si="6"/>
        <v>2870</v>
      </c>
      <c r="E20" s="5">
        <f t="shared" si="6"/>
        <v>705800</v>
      </c>
      <c r="F20" s="5">
        <f t="shared" si="6"/>
        <v>461700</v>
      </c>
      <c r="G20" s="6">
        <f t="shared" si="6"/>
        <v>244100</v>
      </c>
      <c r="H20" s="26"/>
    </row>
    <row r="21" spans="1:8" s="28" customFormat="1" ht="18" customHeight="1" x14ac:dyDescent="0.2">
      <c r="A21" s="2" t="s">
        <v>8</v>
      </c>
      <c r="B21" s="3">
        <f>SUM(C21+D21)</f>
        <v>3070</v>
      </c>
      <c r="C21" s="3">
        <v>2500</v>
      </c>
      <c r="D21" s="3">
        <v>570</v>
      </c>
      <c r="E21" s="3">
        <f>SUM(F21:G21)</f>
        <v>88500</v>
      </c>
      <c r="F21" s="3">
        <v>65100</v>
      </c>
      <c r="G21" s="4">
        <v>23400</v>
      </c>
      <c r="H21" s="26"/>
    </row>
    <row r="22" spans="1:8" s="28" customFormat="1" ht="18" customHeight="1" x14ac:dyDescent="0.2">
      <c r="A22" s="2" t="s">
        <v>9</v>
      </c>
      <c r="B22" s="3">
        <f>SUM(C22+D22)</f>
        <v>6230</v>
      </c>
      <c r="C22" s="3">
        <v>3930</v>
      </c>
      <c r="D22" s="3">
        <v>2300</v>
      </c>
      <c r="E22" s="3">
        <f>SUM(F22:G22)</f>
        <v>617300</v>
      </c>
      <c r="F22" s="3">
        <v>396600</v>
      </c>
      <c r="G22" s="4">
        <v>220700</v>
      </c>
      <c r="H22" s="26"/>
    </row>
    <row r="23" spans="1:8" s="28" customFormat="1" ht="24" customHeight="1" x14ac:dyDescent="0.2">
      <c r="A23" s="34" t="s">
        <v>15</v>
      </c>
      <c r="B23" s="5">
        <f>SUM(B24:B25)</f>
        <v>7430</v>
      </c>
      <c r="C23" s="5">
        <f t="shared" ref="C23:G23" si="7">SUM(C24:C25)</f>
        <v>7110</v>
      </c>
      <c r="D23" s="5">
        <f t="shared" si="7"/>
        <v>320</v>
      </c>
      <c r="E23" s="5">
        <f t="shared" si="7"/>
        <v>645700</v>
      </c>
      <c r="F23" s="5">
        <f t="shared" si="7"/>
        <v>634000</v>
      </c>
      <c r="G23" s="6">
        <f t="shared" si="7"/>
        <v>11700</v>
      </c>
      <c r="H23" s="26"/>
    </row>
    <row r="24" spans="1:8" s="28" customFormat="1" ht="18" customHeight="1" x14ac:dyDescent="0.2">
      <c r="A24" s="2" t="s">
        <v>8</v>
      </c>
      <c r="B24" s="3">
        <f>SUM(C24+D24)</f>
        <v>1370</v>
      </c>
      <c r="C24" s="3">
        <v>1060</v>
      </c>
      <c r="D24" s="3">
        <v>310</v>
      </c>
      <c r="E24" s="3">
        <f>SUM(F24:G24)</f>
        <v>43400</v>
      </c>
      <c r="F24" s="3">
        <v>32000</v>
      </c>
      <c r="G24" s="4">
        <v>11400</v>
      </c>
      <c r="H24" s="26"/>
    </row>
    <row r="25" spans="1:8" s="28" customFormat="1" ht="18" customHeight="1" x14ac:dyDescent="0.2">
      <c r="A25" s="2" t="s">
        <v>9</v>
      </c>
      <c r="B25" s="3">
        <f>SUM(C25+D25)</f>
        <v>6060</v>
      </c>
      <c r="C25" s="3">
        <v>6050</v>
      </c>
      <c r="D25" s="3">
        <v>10</v>
      </c>
      <c r="E25" s="3">
        <f>SUM(F25:G25)</f>
        <v>602300</v>
      </c>
      <c r="F25" s="3">
        <v>602000</v>
      </c>
      <c r="G25" s="4">
        <v>300</v>
      </c>
      <c r="H25" s="26"/>
    </row>
    <row r="26" spans="1:8" s="28" customFormat="1" ht="24" customHeight="1" x14ac:dyDescent="0.2">
      <c r="A26" s="34" t="s">
        <v>16</v>
      </c>
      <c r="B26" s="5">
        <f>SUM(B27:B28)</f>
        <v>11070</v>
      </c>
      <c r="C26" s="5">
        <f t="shared" ref="C26:G26" si="8">SUM(C27:C28)</f>
        <v>10340</v>
      </c>
      <c r="D26" s="5">
        <f t="shared" si="8"/>
        <v>730</v>
      </c>
      <c r="E26" s="5">
        <f t="shared" si="8"/>
        <v>916900</v>
      </c>
      <c r="F26" s="5">
        <f t="shared" si="8"/>
        <v>872600</v>
      </c>
      <c r="G26" s="6">
        <f t="shared" si="8"/>
        <v>44300</v>
      </c>
      <c r="H26" s="26"/>
    </row>
    <row r="27" spans="1:8" s="28" customFormat="1" ht="18" customHeight="1" x14ac:dyDescent="0.2">
      <c r="A27" s="2" t="s">
        <v>8</v>
      </c>
      <c r="B27" s="3">
        <f>SUM(C27+D27)</f>
        <v>1740</v>
      </c>
      <c r="C27" s="3">
        <v>1340</v>
      </c>
      <c r="D27" s="3">
        <v>400</v>
      </c>
      <c r="E27" s="3">
        <f>SUM(F27:G27)</f>
        <v>53900</v>
      </c>
      <c r="F27" s="3">
        <v>44000</v>
      </c>
      <c r="G27" s="4">
        <v>9900</v>
      </c>
      <c r="H27" s="26"/>
    </row>
    <row r="28" spans="1:8" s="28" customFormat="1" ht="18" customHeight="1" x14ac:dyDescent="0.2">
      <c r="A28" s="2" t="s">
        <v>9</v>
      </c>
      <c r="B28" s="3">
        <f>SUM(C28+D28)</f>
        <v>9330</v>
      </c>
      <c r="C28" s="3">
        <v>9000</v>
      </c>
      <c r="D28" s="3">
        <v>330</v>
      </c>
      <c r="E28" s="3">
        <f>SUM(F28:G28)</f>
        <v>863000</v>
      </c>
      <c r="F28" s="3">
        <v>828600</v>
      </c>
      <c r="G28" s="4">
        <v>34400</v>
      </c>
      <c r="H28" s="26"/>
    </row>
    <row r="29" spans="1:8" s="28" customFormat="1" ht="24" customHeight="1" x14ac:dyDescent="0.2">
      <c r="A29" s="34" t="s">
        <v>17</v>
      </c>
      <c r="B29" s="5">
        <f>SUM(B30:B31)</f>
        <v>12210</v>
      </c>
      <c r="C29" s="5">
        <f t="shared" ref="C29:G29" si="9">SUM(C30:C31)</f>
        <v>10170</v>
      </c>
      <c r="D29" s="5">
        <f t="shared" si="9"/>
        <v>2040</v>
      </c>
      <c r="E29" s="5">
        <f t="shared" si="9"/>
        <v>985900</v>
      </c>
      <c r="F29" s="5">
        <f t="shared" si="9"/>
        <v>853900</v>
      </c>
      <c r="G29" s="6">
        <f t="shared" si="9"/>
        <v>132000</v>
      </c>
      <c r="H29" s="26"/>
    </row>
    <row r="30" spans="1:8" s="28" customFormat="1" ht="18" customHeight="1" x14ac:dyDescent="0.2">
      <c r="A30" s="2" t="s">
        <v>8</v>
      </c>
      <c r="B30" s="3">
        <f>SUM(C30+D30)</f>
        <v>2700</v>
      </c>
      <c r="C30" s="3">
        <v>1860</v>
      </c>
      <c r="D30" s="3">
        <v>840</v>
      </c>
      <c r="E30" s="3">
        <f>SUM(F30:G30)</f>
        <v>67100</v>
      </c>
      <c r="F30" s="3">
        <v>47300</v>
      </c>
      <c r="G30" s="4">
        <v>19800</v>
      </c>
      <c r="H30" s="26"/>
    </row>
    <row r="31" spans="1:8" s="28" customFormat="1" ht="18" customHeight="1" x14ac:dyDescent="0.2">
      <c r="A31" s="2" t="s">
        <v>9</v>
      </c>
      <c r="B31" s="3">
        <f>SUM(C31+D31)</f>
        <v>9510</v>
      </c>
      <c r="C31" s="3">
        <v>8310</v>
      </c>
      <c r="D31" s="3">
        <v>1200</v>
      </c>
      <c r="E31" s="3">
        <f>SUM(F31:G31)</f>
        <v>918800</v>
      </c>
      <c r="F31" s="3">
        <v>806600</v>
      </c>
      <c r="G31" s="4">
        <v>112200</v>
      </c>
      <c r="H31" s="26"/>
    </row>
    <row r="32" spans="1:8" s="28" customFormat="1" ht="24" customHeight="1" x14ac:dyDescent="0.2">
      <c r="A32" s="34" t="s">
        <v>18</v>
      </c>
      <c r="B32" s="5">
        <f>SUM(B33:B34)</f>
        <v>1230</v>
      </c>
      <c r="C32" s="5">
        <f t="shared" ref="C32:G32" si="10">SUM(C33:C34)</f>
        <v>1190</v>
      </c>
      <c r="D32" s="5">
        <f t="shared" si="10"/>
        <v>40</v>
      </c>
      <c r="E32" s="5">
        <f t="shared" si="10"/>
        <v>30300</v>
      </c>
      <c r="F32" s="5">
        <f t="shared" si="10"/>
        <v>30100</v>
      </c>
      <c r="G32" s="6">
        <f t="shared" si="10"/>
        <v>200</v>
      </c>
      <c r="H32" s="26"/>
    </row>
    <row r="33" spans="1:8" s="28" customFormat="1" ht="18" customHeight="1" x14ac:dyDescent="0.2">
      <c r="A33" s="2" t="s">
        <v>8</v>
      </c>
      <c r="B33" s="3">
        <f>SUM(C33+D33)</f>
        <v>1140</v>
      </c>
      <c r="C33" s="3">
        <v>1100</v>
      </c>
      <c r="D33" s="9">
        <v>40</v>
      </c>
      <c r="E33" s="3">
        <f>SUM(F33:G33)</f>
        <v>19200</v>
      </c>
      <c r="F33" s="3">
        <v>19000</v>
      </c>
      <c r="G33" s="7">
        <v>200</v>
      </c>
      <c r="H33" s="26"/>
    </row>
    <row r="34" spans="1:8" s="28" customFormat="1" ht="18" customHeight="1" x14ac:dyDescent="0.2">
      <c r="A34" s="2" t="s">
        <v>9</v>
      </c>
      <c r="B34" s="3">
        <f>SUM(C34+D34)</f>
        <v>90</v>
      </c>
      <c r="C34" s="3">
        <v>90</v>
      </c>
      <c r="D34" s="8">
        <v>0</v>
      </c>
      <c r="E34" s="3">
        <f>SUM(F34:G34)</f>
        <v>11100</v>
      </c>
      <c r="F34" s="3">
        <v>11100</v>
      </c>
      <c r="G34" s="8">
        <v>0</v>
      </c>
      <c r="H34" s="26"/>
    </row>
    <row r="35" spans="1:8" s="28" customFormat="1" ht="24" customHeight="1" x14ac:dyDescent="0.2">
      <c r="A35" s="34" t="s">
        <v>19</v>
      </c>
      <c r="B35" s="5">
        <f>SUM(B36:B37)</f>
        <v>13330</v>
      </c>
      <c r="C35" s="5">
        <f t="shared" ref="C35:G35" si="11">SUM(C36:C37)</f>
        <v>10780</v>
      </c>
      <c r="D35" s="5">
        <f t="shared" si="11"/>
        <v>2550</v>
      </c>
      <c r="E35" s="5">
        <f t="shared" si="11"/>
        <v>972000</v>
      </c>
      <c r="F35" s="5">
        <f t="shared" si="11"/>
        <v>758300</v>
      </c>
      <c r="G35" s="6">
        <f t="shared" si="11"/>
        <v>213700</v>
      </c>
      <c r="H35" s="26"/>
    </row>
    <row r="36" spans="1:8" s="28" customFormat="1" ht="18" customHeight="1" x14ac:dyDescent="0.2">
      <c r="A36" s="2" t="s">
        <v>8</v>
      </c>
      <c r="B36" s="3">
        <f>SUM(C36+D36)</f>
        <v>4030</v>
      </c>
      <c r="C36" s="3">
        <v>3870</v>
      </c>
      <c r="D36" s="3">
        <v>160</v>
      </c>
      <c r="E36" s="3">
        <f>SUM(F36:G36)</f>
        <v>69400</v>
      </c>
      <c r="F36" s="3">
        <v>66400</v>
      </c>
      <c r="G36" s="4">
        <v>3000</v>
      </c>
      <c r="H36" s="26"/>
    </row>
    <row r="37" spans="1:8" s="28" customFormat="1" ht="18" customHeight="1" x14ac:dyDescent="0.2">
      <c r="A37" s="2" t="s">
        <v>9</v>
      </c>
      <c r="B37" s="3">
        <f>SUM(C37+D37)</f>
        <v>9300</v>
      </c>
      <c r="C37" s="3">
        <v>6910</v>
      </c>
      <c r="D37" s="3">
        <v>2390</v>
      </c>
      <c r="E37" s="3">
        <f>SUM(F37:G37)</f>
        <v>902600</v>
      </c>
      <c r="F37" s="3">
        <v>691900</v>
      </c>
      <c r="G37" s="4">
        <v>210700</v>
      </c>
      <c r="H37" s="26"/>
    </row>
    <row r="38" spans="1:8" s="28" customFormat="1" ht="24" customHeight="1" x14ac:dyDescent="0.2">
      <c r="A38" s="35" t="s">
        <v>20</v>
      </c>
      <c r="B38" s="5">
        <f>SUM(B39:B40)</f>
        <v>3530</v>
      </c>
      <c r="C38" s="5">
        <f t="shared" ref="C38:G38" si="12">SUM(C39:C40)</f>
        <v>3190</v>
      </c>
      <c r="D38" s="5">
        <f t="shared" si="12"/>
        <v>340</v>
      </c>
      <c r="E38" s="5">
        <f t="shared" si="12"/>
        <v>21800</v>
      </c>
      <c r="F38" s="5">
        <f t="shared" si="12"/>
        <v>20800</v>
      </c>
      <c r="G38" s="6">
        <f t="shared" si="12"/>
        <v>1000</v>
      </c>
      <c r="H38" s="26"/>
    </row>
    <row r="39" spans="1:8" s="28" customFormat="1" ht="18" customHeight="1" x14ac:dyDescent="0.2">
      <c r="A39" s="2" t="s">
        <v>8</v>
      </c>
      <c r="B39" s="3">
        <f>SUM(C39+D39)</f>
        <v>3520</v>
      </c>
      <c r="C39" s="3">
        <v>3180</v>
      </c>
      <c r="D39" s="3">
        <v>340</v>
      </c>
      <c r="E39" s="3">
        <f>SUM(F39:G39)</f>
        <v>21700</v>
      </c>
      <c r="F39" s="3">
        <v>20700</v>
      </c>
      <c r="G39" s="4">
        <v>1000</v>
      </c>
      <c r="H39" s="26"/>
    </row>
    <row r="40" spans="1:8" s="28" customFormat="1" ht="18" customHeight="1" x14ac:dyDescent="0.2">
      <c r="A40" s="11" t="s">
        <v>9</v>
      </c>
      <c r="B40" s="12">
        <f>SUM(C40+D40)</f>
        <v>10</v>
      </c>
      <c r="C40" s="12">
        <v>10</v>
      </c>
      <c r="D40" s="24">
        <v>0</v>
      </c>
      <c r="E40" s="12">
        <f>SUM(F40:G40)</f>
        <v>100</v>
      </c>
      <c r="F40" s="12">
        <v>100</v>
      </c>
      <c r="G40" s="24">
        <v>0</v>
      </c>
      <c r="H40" s="26"/>
    </row>
    <row r="41" spans="1:8" s="28" customFormat="1" ht="18" customHeight="1" x14ac:dyDescent="0.2">
      <c r="A41" s="28" t="s">
        <v>5</v>
      </c>
      <c r="H41" s="29"/>
    </row>
    <row r="42" spans="1:8" s="28" customFormat="1" ht="18" customHeight="1" x14ac:dyDescent="0.2">
      <c r="A42" s="30" t="s">
        <v>6</v>
      </c>
      <c r="H42" s="29"/>
    </row>
    <row r="43" spans="1:8" s="28" customFormat="1" ht="18" customHeight="1" x14ac:dyDescent="0.2">
      <c r="A43" s="31" t="s">
        <v>22</v>
      </c>
      <c r="H43" s="29"/>
    </row>
  </sheetData>
  <sheetProtection selectLockedCells="1"/>
  <mergeCells count="2">
    <mergeCell ref="A2:A4"/>
    <mergeCell ref="A1:G1"/>
  </mergeCells>
  <phoneticPr fontId="3" type="noConversion"/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312-04</vt:lpstr>
      <vt:lpstr>'312-04'!Área_de_impresión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2025-09-05T14:41:14Z</cp:lastPrinted>
  <dcterms:created xsi:type="dcterms:W3CDTF">1998-04-01T16:34:59Z</dcterms:created>
  <dcterms:modified xsi:type="dcterms:W3CDTF">2025-10-17T18:45:24Z</dcterms:modified>
</cp:coreProperties>
</file>